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Releases2014-15 upto 17.1.2015." sheetId="1" r:id="rId1"/>
  </sheets>
  <definedNames>
    <definedName name="_xlnm.Print_Area" localSheetId="0">'Releases2014-15 upto 17.1.2015.'!$A$2:$V$29</definedName>
    <definedName name="_xlnm.Print_Titles" localSheetId="0">'Releases2014-15 upto 17.1.2015.'!$A:$V,'Releases2014-15 upto 17.1.2015.'!$2:$4</definedName>
  </definedNames>
  <calcPr fullCalcOnLoad="1"/>
</workbook>
</file>

<file path=xl/sharedStrings.xml><?xml version="1.0" encoding="utf-8"?>
<sst xmlns="http://schemas.openxmlformats.org/spreadsheetml/2006/main" count="89" uniqueCount="77">
  <si>
    <t>S.NO</t>
  </si>
  <si>
    <t>HEAD</t>
  </si>
  <si>
    <t>SUB-HEAD</t>
  </si>
  <si>
    <t>ITEM</t>
  </si>
  <si>
    <t>Proceeding No.&amp; Date</t>
  </si>
  <si>
    <t>Date of Releases</t>
  </si>
  <si>
    <t>Srikakulam</t>
  </si>
  <si>
    <t>Vizianagaram</t>
  </si>
  <si>
    <t>Visakhapatnam</t>
  </si>
  <si>
    <t>East Godavari</t>
  </si>
  <si>
    <t>West Godavari</t>
  </si>
  <si>
    <t>Krishna</t>
  </si>
  <si>
    <t>Guntur</t>
  </si>
  <si>
    <t>Prakasam</t>
  </si>
  <si>
    <t>Nellore</t>
  </si>
  <si>
    <t>Chittoor</t>
  </si>
  <si>
    <t>Ananthapur</t>
  </si>
  <si>
    <t>Kadapa</t>
  </si>
  <si>
    <t>Kurnool</t>
  </si>
  <si>
    <t>GVMC</t>
  </si>
  <si>
    <t>VMC</t>
  </si>
  <si>
    <t>I</t>
  </si>
  <si>
    <t>A&amp;OE</t>
  </si>
  <si>
    <t>II</t>
  </si>
  <si>
    <t>III</t>
  </si>
  <si>
    <t>VI</t>
  </si>
  <si>
    <t>IEC</t>
  </si>
  <si>
    <t>IEC Total</t>
  </si>
  <si>
    <t>Grand Total</t>
  </si>
  <si>
    <t>Componentwise Totals</t>
  </si>
  <si>
    <t>Implementation of MEPMA activities/ Regional Conferences</t>
  </si>
  <si>
    <t>A&amp;OE Total</t>
  </si>
  <si>
    <t>SECC</t>
  </si>
  <si>
    <t xml:space="preserve">SECC Total </t>
  </si>
  <si>
    <t>JBY</t>
  </si>
  <si>
    <t>Abhaya Hastham</t>
  </si>
  <si>
    <t>Abhaya Hastham Total</t>
  </si>
  <si>
    <t>JBY Total</t>
  </si>
  <si>
    <t>10.04.2014</t>
  </si>
  <si>
    <t>NULM</t>
  </si>
  <si>
    <t>24.09.2014</t>
  </si>
  <si>
    <t>01.10.2014</t>
  </si>
  <si>
    <t>NULM Total</t>
  </si>
  <si>
    <t>20.10.2014</t>
  </si>
  <si>
    <t xml:space="preserve">SM&amp;ID </t>
  </si>
  <si>
    <t>Towards incidental charges for 60 participants to the SHG participants in the regional SARAS,2014 Exhibition at Andhra University.</t>
  </si>
  <si>
    <t>Roc.No.468/APMEPMA/NULM/CEF to SLFs/D1/2014.
Dt: 25.07.2014</t>
  </si>
  <si>
    <t>Roc.No.352/Exh/
13/C
Dt: 30.09.2014.</t>
  </si>
  <si>
    <t>Towards Honorarium to the Dealing in - charge at charge centr level,District Level and Assistant at district level and Master trainer facilitators who actually worked for the SECC,2011.</t>
  </si>
  <si>
    <t>Roc.No.1205/SECC/2011/Budget/E1
Dt: 24.05.2014</t>
  </si>
  <si>
    <t>Roc.No.809/D2/JBY/2012
Dt: 13.09.2014</t>
  </si>
  <si>
    <t>Roc.No.809/D2/JBY/2012
Dt: 29.09.2014</t>
  </si>
  <si>
    <t>Roc.No.809/D2/JBY/2012
Dt: 14.10.2014</t>
  </si>
  <si>
    <t>Towards CEF to the Slum Level Federations under NULM Towns of Vizianagaram.</t>
  </si>
  <si>
    <t>Towards honorariam to the deeling in charges at charge center level, District level and Assistants at Dist.level and Master trainer facilitators whoactually worked for SECC-2011.</t>
  </si>
  <si>
    <t>29.05.2014</t>
  </si>
  <si>
    <t>Roc.No: 1205/SECC/2011/Budget/E1/,
Dt: 22.08.2014.</t>
  </si>
  <si>
    <t>Towards transfr of balance service charges available at MEPMA for the renewal  period from 01.11.2014 to 31.03.2014.</t>
  </si>
  <si>
    <t>Roc.No: 1269/D2/ABH-Releases/2012,
Dt: 02.04.2014.</t>
  </si>
  <si>
    <t>Towards transfer of sanctioned Scholership amount received from SERP to the DPMUs based on validation of bank accounts of the sanctioned beneficiaries.</t>
  </si>
  <si>
    <t>Towards transfer of balance premium amounts available at MEPMA under JBY.</t>
  </si>
  <si>
    <t>Roc.No: 809/d2/JBY/2012
Dt: 09.05.2014.</t>
  </si>
  <si>
    <t>31.05.2014.</t>
  </si>
  <si>
    <t>A&amp;OE &amp; IEC</t>
  </si>
  <si>
    <t>Towards rlease of funds to 32 NULM Town/Cities in Districts Under A&amp;OE &amp; IEC Components of NULM for the year 2014-15.</t>
  </si>
  <si>
    <t>Roc.No.692/2014/E
Dt: 27.12.2014.</t>
  </si>
  <si>
    <t>08.01.2015</t>
  </si>
  <si>
    <t>RYK</t>
  </si>
  <si>
    <t>V</t>
  </si>
  <si>
    <t>Towards advance for honorarium and online charges for CRPs and supervisors in all ULBs of the state.</t>
  </si>
  <si>
    <t>Roc.No.3082/SM&amp;
ID/2014
Dt: 08.01.2015.</t>
  </si>
  <si>
    <t>13.01.2015.</t>
  </si>
  <si>
    <t>Towards formation &amp; onlinne updation of MAS &amp; Opening of bank accounts in GVMC &amp; utilizing CRP Strategy for 20 days at a cost of Rs.55,100/-</t>
  </si>
  <si>
    <t>Roc.No.450/D2/NUHM/2014-15.
Dt: 23.12.2014</t>
  </si>
  <si>
    <t>02.01.2015</t>
  </si>
  <si>
    <t>RYK Total</t>
  </si>
  <si>
    <t>Statement Showing the Releases to DPMUs for the year 2014-15 (01.04.2014 to 17.01.2015)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</si>
</sst>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[$-409]dddd\,\ mmmm\ dd\,\ yyyy"/>
    <numFmt numFmtId="173" formatCode="m/d/yy;@"/>
    <numFmt numFmtId="174" formatCode="m/d/yyyy;@"/>
    <numFmt numFmtId="175" formatCode="[$-409]d\-mmm\-yyyy;@"/>
    <numFmt numFmtId="176" formatCode="[$-409]d\-mmm\-yy;@"/>
    <numFmt numFmtId="177" formatCode="0.0"/>
    <numFmt numFmtId="178" formatCode="0.000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b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173" fontId="3" fillId="0" borderId="0" xfId="0" applyNumberFormat="1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40"/>
  <sheetViews>
    <sheetView tabSelected="1" view="pageBreakPreview" zoomScaleSheetLayoutView="10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F1" sqref="F1:T16384"/>
    </sheetView>
  </sheetViews>
  <sheetFormatPr defaultColWidth="9.140625" defaultRowHeight="12.75" outlineLevelRow="3"/>
  <cols>
    <col min="1" max="1" width="5.28125" style="2" customWidth="1"/>
    <col min="2" max="2" width="21.7109375" style="2" customWidth="1"/>
    <col min="3" max="3" width="20.57421875" style="2" customWidth="1"/>
    <col min="4" max="4" width="29.140625" style="2" customWidth="1"/>
    <col min="5" max="5" width="18.140625" style="2" customWidth="1"/>
    <col min="6" max="6" width="14.28125" style="8" customWidth="1"/>
    <col min="7" max="7" width="18.00390625" style="2" customWidth="1"/>
    <col min="8" max="8" width="17.57421875" style="2" customWidth="1"/>
    <col min="9" max="9" width="18.28125" style="2" customWidth="1"/>
    <col min="10" max="12" width="18.7109375" style="2" customWidth="1"/>
    <col min="13" max="19" width="14.8515625" style="2" customWidth="1"/>
    <col min="20" max="21" width="18.7109375" style="2" customWidth="1"/>
    <col min="22" max="22" width="18.7109375" style="2" hidden="1" customWidth="1"/>
    <col min="23" max="23" width="33.57421875" style="1" customWidth="1"/>
    <col min="24" max="24" width="18.57421875" style="1" customWidth="1"/>
    <col min="25" max="25" width="12.7109375" style="2" customWidth="1"/>
    <col min="26" max="26" width="19.28125" style="2" customWidth="1"/>
    <col min="27" max="27" width="16.140625" style="2" customWidth="1"/>
    <col min="28" max="16384" width="9.140625" style="2" customWidth="1"/>
  </cols>
  <sheetData>
    <row r="2" spans="1:22" ht="38.25" customHeight="1">
      <c r="A2" s="35" t="s">
        <v>76</v>
      </c>
      <c r="B2" s="35"/>
      <c r="C2" s="35"/>
      <c r="D2" s="35"/>
      <c r="E2" s="35"/>
      <c r="F2" s="35"/>
      <c r="G2" s="35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29"/>
      <c r="U2" s="29"/>
      <c r="V2" s="29"/>
    </row>
    <row r="3" spans="1:22" ht="24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1"/>
      <c r="U3" s="21"/>
      <c r="V3" s="21"/>
    </row>
    <row r="4" spans="1:24" s="5" customFormat="1" ht="45" customHeight="1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1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10" t="s">
        <v>12</v>
      </c>
      <c r="N4" s="10" t="s">
        <v>13</v>
      </c>
      <c r="O4" s="10" t="s">
        <v>14</v>
      </c>
      <c r="P4" s="10" t="s">
        <v>15</v>
      </c>
      <c r="Q4" s="10" t="s">
        <v>16</v>
      </c>
      <c r="R4" s="10" t="s">
        <v>17</v>
      </c>
      <c r="S4" s="10" t="s">
        <v>18</v>
      </c>
      <c r="T4" s="3" t="s">
        <v>19</v>
      </c>
      <c r="U4" s="3" t="s">
        <v>20</v>
      </c>
      <c r="V4" s="3" t="s">
        <v>29</v>
      </c>
      <c r="W4" s="4"/>
      <c r="X4" s="4"/>
    </row>
    <row r="5" spans="1:24" s="5" customFormat="1" ht="13.5" customHeight="1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O5" s="10">
        <v>15</v>
      </c>
      <c r="P5" s="10">
        <v>16</v>
      </c>
      <c r="Q5" s="10">
        <v>17</v>
      </c>
      <c r="R5" s="10">
        <v>18</v>
      </c>
      <c r="S5" s="10">
        <v>19</v>
      </c>
      <c r="T5" s="3">
        <v>20</v>
      </c>
      <c r="U5" s="3">
        <v>21</v>
      </c>
      <c r="V5" s="3">
        <v>33</v>
      </c>
      <c r="W5" s="4"/>
      <c r="X5" s="4"/>
    </row>
    <row r="6" spans="1:22" ht="60" customHeight="1" hidden="1" outlineLevel="3">
      <c r="A6" s="10" t="s">
        <v>21</v>
      </c>
      <c r="B6" s="12" t="s">
        <v>22</v>
      </c>
      <c r="C6" s="13"/>
      <c r="D6" s="14"/>
      <c r="E6" s="14"/>
      <c r="F6" s="14"/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17">
        <v>0</v>
      </c>
      <c r="Q6" s="17">
        <v>0</v>
      </c>
      <c r="R6" s="17">
        <v>0</v>
      </c>
      <c r="S6" s="17">
        <v>0</v>
      </c>
      <c r="T6" s="17">
        <v>0</v>
      </c>
      <c r="U6" s="17">
        <v>0</v>
      </c>
      <c r="V6" s="18">
        <f aca="true" t="shared" si="0" ref="V6:V13">SUM(G6:U6)</f>
        <v>0</v>
      </c>
    </row>
    <row r="7" spans="1:24" s="7" customFormat="1" ht="27.75" customHeight="1" hidden="1" outlineLevel="2">
      <c r="A7" s="10"/>
      <c r="B7" s="19"/>
      <c r="C7" s="13"/>
      <c r="D7" s="13"/>
      <c r="E7" s="13"/>
      <c r="F7" s="1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3">
        <f t="shared" si="0"/>
        <v>0</v>
      </c>
      <c r="W7" s="6"/>
      <c r="X7" s="6"/>
    </row>
    <row r="8" spans="1:24" s="7" customFormat="1" ht="29.25" customHeight="1" hidden="1" outlineLevel="1">
      <c r="A8" s="10"/>
      <c r="B8" s="36" t="s">
        <v>31</v>
      </c>
      <c r="C8" s="37"/>
      <c r="D8" s="13"/>
      <c r="E8" s="13"/>
      <c r="F8" s="13"/>
      <c r="G8" s="10">
        <f>SUM(G6:G7)</f>
        <v>0</v>
      </c>
      <c r="H8" s="10">
        <f aca="true" t="shared" si="1" ref="H8:U8">SUM(H6:H7)</f>
        <v>0</v>
      </c>
      <c r="I8" s="10">
        <f t="shared" si="1"/>
        <v>0</v>
      </c>
      <c r="J8" s="10">
        <f t="shared" si="1"/>
        <v>0</v>
      </c>
      <c r="K8" s="10">
        <f t="shared" si="1"/>
        <v>0</v>
      </c>
      <c r="L8" s="10">
        <f t="shared" si="1"/>
        <v>0</v>
      </c>
      <c r="M8" s="10">
        <f t="shared" si="1"/>
        <v>0</v>
      </c>
      <c r="N8" s="10">
        <f t="shared" si="1"/>
        <v>0</v>
      </c>
      <c r="O8" s="10">
        <f t="shared" si="1"/>
        <v>0</v>
      </c>
      <c r="P8" s="10">
        <f t="shared" si="1"/>
        <v>0</v>
      </c>
      <c r="Q8" s="10">
        <f t="shared" si="1"/>
        <v>0</v>
      </c>
      <c r="R8" s="10">
        <f t="shared" si="1"/>
        <v>0</v>
      </c>
      <c r="S8" s="10">
        <f t="shared" si="1"/>
        <v>0</v>
      </c>
      <c r="T8" s="10">
        <f t="shared" si="1"/>
        <v>0</v>
      </c>
      <c r="U8" s="10">
        <f t="shared" si="1"/>
        <v>0</v>
      </c>
      <c r="V8" s="3">
        <f t="shared" si="0"/>
        <v>0</v>
      </c>
      <c r="W8" s="6"/>
      <c r="X8" s="6">
        <v>154069926</v>
      </c>
    </row>
    <row r="9" spans="1:24" s="7" customFormat="1" ht="40.5" customHeight="1" hidden="1" outlineLevel="1">
      <c r="A9" s="10" t="s">
        <v>25</v>
      </c>
      <c r="B9" s="9" t="s">
        <v>26</v>
      </c>
      <c r="C9" s="13" t="s">
        <v>26</v>
      </c>
      <c r="D9" s="14" t="s">
        <v>30</v>
      </c>
      <c r="E9" s="16"/>
      <c r="F9" s="16"/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3">
        <f t="shared" si="0"/>
        <v>0</v>
      </c>
      <c r="W9" s="6"/>
      <c r="X9" s="6"/>
    </row>
    <row r="10" spans="1:24" s="7" customFormat="1" ht="41.25" customHeight="1" hidden="1" outlineLevel="3">
      <c r="A10" s="10"/>
      <c r="B10" s="9" t="s">
        <v>27</v>
      </c>
      <c r="C10" s="13"/>
      <c r="D10" s="13"/>
      <c r="E10" s="14"/>
      <c r="F10" s="14"/>
      <c r="G10" s="10">
        <f aca="true" t="shared" si="2" ref="G10:U10">SUM(G9)</f>
        <v>0</v>
      </c>
      <c r="H10" s="10">
        <f t="shared" si="2"/>
        <v>0</v>
      </c>
      <c r="I10" s="10">
        <f t="shared" si="2"/>
        <v>0</v>
      </c>
      <c r="J10" s="10">
        <f t="shared" si="2"/>
        <v>0</v>
      </c>
      <c r="K10" s="10">
        <f t="shared" si="2"/>
        <v>0</v>
      </c>
      <c r="L10" s="10">
        <f t="shared" si="2"/>
        <v>0</v>
      </c>
      <c r="M10" s="10">
        <f t="shared" si="2"/>
        <v>0</v>
      </c>
      <c r="N10" s="10">
        <f t="shared" si="2"/>
        <v>0</v>
      </c>
      <c r="O10" s="10">
        <f t="shared" si="2"/>
        <v>0</v>
      </c>
      <c r="P10" s="10">
        <f t="shared" si="2"/>
        <v>0</v>
      </c>
      <c r="Q10" s="10">
        <f t="shared" si="2"/>
        <v>0</v>
      </c>
      <c r="R10" s="10">
        <f t="shared" si="2"/>
        <v>0</v>
      </c>
      <c r="S10" s="10">
        <f t="shared" si="2"/>
        <v>0</v>
      </c>
      <c r="T10" s="10">
        <f t="shared" si="2"/>
        <v>0</v>
      </c>
      <c r="U10" s="10">
        <f t="shared" si="2"/>
        <v>0</v>
      </c>
      <c r="V10" s="3">
        <f t="shared" si="0"/>
        <v>0</v>
      </c>
      <c r="W10" s="6"/>
      <c r="X10" s="6"/>
    </row>
    <row r="11" spans="1:24" s="7" customFormat="1" ht="63" outlineLevel="3">
      <c r="A11" s="32" t="s">
        <v>21</v>
      </c>
      <c r="B11" s="32" t="s">
        <v>39</v>
      </c>
      <c r="C11" s="17" t="s">
        <v>44</v>
      </c>
      <c r="D11" s="17" t="s">
        <v>53</v>
      </c>
      <c r="E11" s="17" t="s">
        <v>46</v>
      </c>
      <c r="F11" s="17" t="s">
        <v>40</v>
      </c>
      <c r="G11" s="17">
        <v>0</v>
      </c>
      <c r="H11" s="17">
        <v>750000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8">
        <f t="shared" si="0"/>
        <v>750000</v>
      </c>
      <c r="W11" s="6"/>
      <c r="X11" s="6"/>
    </row>
    <row r="12" spans="1:24" s="7" customFormat="1" ht="78.75" outlineLevel="3">
      <c r="A12" s="33"/>
      <c r="B12" s="34"/>
      <c r="C12" s="17" t="s">
        <v>26</v>
      </c>
      <c r="D12" s="17" t="s">
        <v>45</v>
      </c>
      <c r="E12" s="17" t="s">
        <v>47</v>
      </c>
      <c r="F12" s="17" t="s">
        <v>41</v>
      </c>
      <c r="G12" s="17">
        <v>0</v>
      </c>
      <c r="H12" s="17">
        <v>0</v>
      </c>
      <c r="I12" s="17">
        <v>54000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8">
        <f t="shared" si="0"/>
        <v>54000</v>
      </c>
      <c r="W12" s="6"/>
      <c r="X12" s="6"/>
    </row>
    <row r="13" spans="1:24" s="7" customFormat="1" ht="78.75" outlineLevel="3">
      <c r="A13" s="24"/>
      <c r="B13" s="33"/>
      <c r="C13" s="17" t="s">
        <v>63</v>
      </c>
      <c r="D13" s="17" t="s">
        <v>64</v>
      </c>
      <c r="E13" s="17" t="s">
        <v>65</v>
      </c>
      <c r="F13" s="17" t="s">
        <v>66</v>
      </c>
      <c r="G13" s="17">
        <v>348000</v>
      </c>
      <c r="H13" s="17">
        <v>348000</v>
      </c>
      <c r="I13" s="17">
        <v>348000</v>
      </c>
      <c r="J13" s="17">
        <v>697000</v>
      </c>
      <c r="K13" s="17">
        <v>1045000</v>
      </c>
      <c r="L13" s="17">
        <v>1045000</v>
      </c>
      <c r="M13" s="17">
        <v>1743000</v>
      </c>
      <c r="N13" s="17">
        <v>697000</v>
      </c>
      <c r="O13" s="17">
        <v>348000</v>
      </c>
      <c r="P13" s="17">
        <v>1045000</v>
      </c>
      <c r="Q13" s="17">
        <v>1743000</v>
      </c>
      <c r="R13" s="17">
        <v>696000</v>
      </c>
      <c r="S13" s="17">
        <v>1045000</v>
      </c>
      <c r="T13" s="17">
        <v>0</v>
      </c>
      <c r="U13" s="17">
        <v>0</v>
      </c>
      <c r="V13" s="18">
        <f t="shared" si="0"/>
        <v>11148000</v>
      </c>
      <c r="W13" s="6"/>
      <c r="X13" s="6"/>
    </row>
    <row r="14" spans="1:24" s="7" customFormat="1" ht="15.75" outlineLevel="3">
      <c r="A14" s="24"/>
      <c r="B14" s="24" t="s">
        <v>42</v>
      </c>
      <c r="C14" s="10"/>
      <c r="D14" s="17"/>
      <c r="E14" s="17"/>
      <c r="F14" s="17"/>
      <c r="G14" s="10">
        <f>SUM(G11:G13)</f>
        <v>348000</v>
      </c>
      <c r="H14" s="10">
        <f>SUM(H11:H13)</f>
        <v>1098000</v>
      </c>
      <c r="I14" s="10">
        <f>SUM(I11:I13)</f>
        <v>402000</v>
      </c>
      <c r="J14" s="10">
        <f>SUM(J11:J13)</f>
        <v>697000</v>
      </c>
      <c r="K14" s="10">
        <f>SUM(K11:K13)</f>
        <v>1045000</v>
      </c>
      <c r="L14" s="10">
        <f>SUM(L11:L13)</f>
        <v>1045000</v>
      </c>
      <c r="M14" s="10">
        <f>SUM(M11:M13)</f>
        <v>1743000</v>
      </c>
      <c r="N14" s="10">
        <f>SUM(N11:N13)</f>
        <v>697000</v>
      </c>
      <c r="O14" s="10">
        <f>SUM(O11:O13)</f>
        <v>348000</v>
      </c>
      <c r="P14" s="10">
        <f>SUM(P11:P13)</f>
        <v>1045000</v>
      </c>
      <c r="Q14" s="10">
        <f>SUM(Q11:Q13)</f>
        <v>1743000</v>
      </c>
      <c r="R14" s="10">
        <f>SUM(R11:R13)</f>
        <v>696000</v>
      </c>
      <c r="S14" s="10">
        <f>SUM(S11:S13)</f>
        <v>1045000</v>
      </c>
      <c r="T14" s="10">
        <f>SUM(T11:T13)</f>
        <v>0</v>
      </c>
      <c r="U14" s="10">
        <f>SUM(U11:U13)</f>
        <v>0</v>
      </c>
      <c r="V14" s="10">
        <f>SUM(V11:V12)</f>
        <v>804000</v>
      </c>
      <c r="W14" s="6"/>
      <c r="X14" s="6"/>
    </row>
    <row r="15" spans="1:24" s="7" customFormat="1" ht="78.75" outlineLevel="3">
      <c r="A15" s="10" t="s">
        <v>23</v>
      </c>
      <c r="B15" s="10" t="s">
        <v>35</v>
      </c>
      <c r="C15" s="10" t="s">
        <v>35</v>
      </c>
      <c r="D15" s="17" t="s">
        <v>57</v>
      </c>
      <c r="E15" s="28" t="s">
        <v>58</v>
      </c>
      <c r="F15" s="28" t="s">
        <v>38</v>
      </c>
      <c r="G15" s="17">
        <v>19404</v>
      </c>
      <c r="H15" s="17">
        <v>29134</v>
      </c>
      <c r="I15" s="17">
        <v>0</v>
      </c>
      <c r="J15" s="17">
        <v>8617</v>
      </c>
      <c r="K15" s="17">
        <v>0</v>
      </c>
      <c r="L15" s="17">
        <v>0</v>
      </c>
      <c r="M15" s="17">
        <v>9786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231</v>
      </c>
      <c r="T15" s="17">
        <v>0</v>
      </c>
      <c r="U15" s="17">
        <v>0</v>
      </c>
      <c r="V15" s="18">
        <f>SUM(G15:U15)</f>
        <v>67172</v>
      </c>
      <c r="W15" s="6"/>
      <c r="X15" s="6"/>
    </row>
    <row r="16" spans="1:24" s="7" customFormat="1" ht="41.25" customHeight="1" outlineLevel="3">
      <c r="A16" s="10"/>
      <c r="B16" s="10" t="s">
        <v>36</v>
      </c>
      <c r="C16" s="10"/>
      <c r="D16" s="10"/>
      <c r="E16" s="17"/>
      <c r="F16" s="17"/>
      <c r="G16" s="10">
        <f>SUM(G15:G15)</f>
        <v>19404</v>
      </c>
      <c r="H16" s="10">
        <f aca="true" t="shared" si="3" ref="H16:U16">SUM(H15:H15)</f>
        <v>29134</v>
      </c>
      <c r="I16" s="10">
        <f t="shared" si="3"/>
        <v>0</v>
      </c>
      <c r="J16" s="10">
        <f t="shared" si="3"/>
        <v>8617</v>
      </c>
      <c r="K16" s="10">
        <f t="shared" si="3"/>
        <v>0</v>
      </c>
      <c r="L16" s="10">
        <f t="shared" si="3"/>
        <v>0</v>
      </c>
      <c r="M16" s="10">
        <f t="shared" si="3"/>
        <v>9786</v>
      </c>
      <c r="N16" s="10">
        <f t="shared" si="3"/>
        <v>0</v>
      </c>
      <c r="O16" s="10">
        <f t="shared" si="3"/>
        <v>0</v>
      </c>
      <c r="P16" s="10">
        <f t="shared" si="3"/>
        <v>0</v>
      </c>
      <c r="Q16" s="10">
        <f t="shared" si="3"/>
        <v>0</v>
      </c>
      <c r="R16" s="10">
        <f t="shared" si="3"/>
        <v>0</v>
      </c>
      <c r="S16" s="10">
        <f t="shared" si="3"/>
        <v>231</v>
      </c>
      <c r="T16" s="10">
        <f t="shared" si="3"/>
        <v>0</v>
      </c>
      <c r="U16" s="10">
        <f t="shared" si="3"/>
        <v>0</v>
      </c>
      <c r="V16" s="3">
        <f>SUM(V15:V15)</f>
        <v>67172</v>
      </c>
      <c r="W16" s="6"/>
      <c r="X16" s="6"/>
    </row>
    <row r="17" spans="1:24" s="7" customFormat="1" ht="110.25" outlineLevel="3">
      <c r="A17" s="32" t="s">
        <v>24</v>
      </c>
      <c r="B17" s="32" t="s">
        <v>32</v>
      </c>
      <c r="C17" s="32" t="s">
        <v>32</v>
      </c>
      <c r="D17" s="17" t="s">
        <v>48</v>
      </c>
      <c r="E17" s="17" t="s">
        <v>49</v>
      </c>
      <c r="F17" s="17" t="s">
        <v>55</v>
      </c>
      <c r="G17" s="17">
        <v>0</v>
      </c>
      <c r="H17" s="17">
        <v>0</v>
      </c>
      <c r="I17" s="17">
        <v>144000</v>
      </c>
      <c r="J17" s="17">
        <v>146000</v>
      </c>
      <c r="K17" s="17">
        <v>0</v>
      </c>
      <c r="L17" s="17">
        <v>152000</v>
      </c>
      <c r="M17" s="17">
        <v>0</v>
      </c>
      <c r="N17" s="17">
        <v>86000</v>
      </c>
      <c r="O17" s="17">
        <v>0</v>
      </c>
      <c r="P17" s="17">
        <v>0</v>
      </c>
      <c r="Q17" s="17">
        <v>0</v>
      </c>
      <c r="R17" s="17">
        <v>0</v>
      </c>
      <c r="S17" s="17">
        <v>98000</v>
      </c>
      <c r="T17" s="17">
        <v>0</v>
      </c>
      <c r="U17" s="17">
        <v>0</v>
      </c>
      <c r="V17" s="18">
        <f>SUM(G17:U17)</f>
        <v>626000</v>
      </c>
      <c r="W17" s="6"/>
      <c r="X17" s="6"/>
    </row>
    <row r="18" spans="1:24" s="7" customFormat="1" ht="110.25" outlineLevel="3">
      <c r="A18" s="33"/>
      <c r="B18" s="33"/>
      <c r="C18" s="33"/>
      <c r="D18" s="17" t="s">
        <v>54</v>
      </c>
      <c r="E18" s="17" t="s">
        <v>56</v>
      </c>
      <c r="F18" s="15" t="s">
        <v>40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12000</v>
      </c>
      <c r="N18" s="17">
        <v>0</v>
      </c>
      <c r="O18" s="17">
        <v>98000</v>
      </c>
      <c r="P18" s="17">
        <v>0</v>
      </c>
      <c r="Q18" s="17">
        <v>0</v>
      </c>
      <c r="R18" s="17">
        <v>108000</v>
      </c>
      <c r="S18" s="17">
        <v>0</v>
      </c>
      <c r="T18" s="17">
        <v>0</v>
      </c>
      <c r="U18" s="17">
        <v>0</v>
      </c>
      <c r="V18" s="18">
        <f>SUM(G18:U18)</f>
        <v>218000</v>
      </c>
      <c r="W18" s="6"/>
      <c r="X18" s="6"/>
    </row>
    <row r="19" spans="1:24" s="7" customFormat="1" ht="41.25" customHeight="1" outlineLevel="3">
      <c r="A19" s="10"/>
      <c r="B19" s="10" t="s">
        <v>33</v>
      </c>
      <c r="C19" s="10"/>
      <c r="D19" s="10"/>
      <c r="E19" s="17"/>
      <c r="F19" s="17"/>
      <c r="G19" s="10">
        <f>SUM(G17:G18)</f>
        <v>0</v>
      </c>
      <c r="H19" s="10">
        <f aca="true" t="shared" si="4" ref="H19:U19">SUM(H17:H18)</f>
        <v>0</v>
      </c>
      <c r="I19" s="10">
        <f t="shared" si="4"/>
        <v>144000</v>
      </c>
      <c r="J19" s="10">
        <f t="shared" si="4"/>
        <v>146000</v>
      </c>
      <c r="K19" s="10">
        <f t="shared" si="4"/>
        <v>0</v>
      </c>
      <c r="L19" s="10">
        <f t="shared" si="4"/>
        <v>152000</v>
      </c>
      <c r="M19" s="10">
        <f t="shared" si="4"/>
        <v>12000</v>
      </c>
      <c r="N19" s="10">
        <f t="shared" si="4"/>
        <v>86000</v>
      </c>
      <c r="O19" s="10">
        <f t="shared" si="4"/>
        <v>98000</v>
      </c>
      <c r="P19" s="10">
        <f t="shared" si="4"/>
        <v>0</v>
      </c>
      <c r="Q19" s="10">
        <f t="shared" si="4"/>
        <v>0</v>
      </c>
      <c r="R19" s="10">
        <f t="shared" si="4"/>
        <v>108000</v>
      </c>
      <c r="S19" s="10">
        <f t="shared" si="4"/>
        <v>98000</v>
      </c>
      <c r="T19" s="10">
        <f t="shared" si="4"/>
        <v>0</v>
      </c>
      <c r="U19" s="10">
        <f t="shared" si="4"/>
        <v>0</v>
      </c>
      <c r="V19" s="10">
        <f>SUM(V17:V18)</f>
        <v>844000</v>
      </c>
      <c r="W19" s="6"/>
      <c r="X19" s="6"/>
    </row>
    <row r="20" spans="1:24" s="7" customFormat="1" ht="47.25" outlineLevel="3">
      <c r="A20" s="30"/>
      <c r="B20" s="32" t="s">
        <v>34</v>
      </c>
      <c r="C20" s="32" t="s">
        <v>34</v>
      </c>
      <c r="D20" s="17" t="s">
        <v>60</v>
      </c>
      <c r="E20" s="17" t="s">
        <v>61</v>
      </c>
      <c r="F20" s="17" t="s">
        <v>62</v>
      </c>
      <c r="G20" s="17">
        <v>2425</v>
      </c>
      <c r="H20" s="17">
        <v>440</v>
      </c>
      <c r="I20" s="17">
        <v>0</v>
      </c>
      <c r="J20" s="17">
        <v>15097</v>
      </c>
      <c r="K20" s="17">
        <v>166</v>
      </c>
      <c r="L20" s="17">
        <v>540</v>
      </c>
      <c r="M20" s="17">
        <v>634</v>
      </c>
      <c r="N20" s="17">
        <v>0</v>
      </c>
      <c r="O20" s="17">
        <v>0</v>
      </c>
      <c r="P20" s="17">
        <v>166</v>
      </c>
      <c r="Q20" s="17">
        <v>11450</v>
      </c>
      <c r="R20" s="17">
        <v>523</v>
      </c>
      <c r="S20" s="17">
        <v>6145</v>
      </c>
      <c r="T20" s="17">
        <v>0</v>
      </c>
      <c r="U20" s="17">
        <v>0</v>
      </c>
      <c r="V20" s="17">
        <f>SUM(G20:U20)</f>
        <v>37586</v>
      </c>
      <c r="W20" s="6"/>
      <c r="X20" s="6"/>
    </row>
    <row r="21" spans="1:24" s="7" customFormat="1" ht="110.25" outlineLevel="1">
      <c r="A21" s="34"/>
      <c r="B21" s="34"/>
      <c r="C21" s="34"/>
      <c r="D21" s="17" t="s">
        <v>59</v>
      </c>
      <c r="E21" s="17" t="s">
        <v>50</v>
      </c>
      <c r="F21" s="15" t="s">
        <v>43</v>
      </c>
      <c r="G21" s="17">
        <v>0</v>
      </c>
      <c r="H21" s="17">
        <v>0</v>
      </c>
      <c r="I21" s="17">
        <v>2344800</v>
      </c>
      <c r="J21" s="17">
        <v>0</v>
      </c>
      <c r="K21" s="17">
        <v>0</v>
      </c>
      <c r="L21" s="17">
        <v>0</v>
      </c>
      <c r="M21" s="17">
        <v>0</v>
      </c>
      <c r="N21" s="17">
        <v>3774000</v>
      </c>
      <c r="O21" s="17">
        <v>0</v>
      </c>
      <c r="P21" s="17">
        <v>0</v>
      </c>
      <c r="Q21" s="17">
        <v>4752000</v>
      </c>
      <c r="R21" s="17">
        <v>4449600</v>
      </c>
      <c r="S21" s="17">
        <v>0</v>
      </c>
      <c r="T21" s="17">
        <v>0</v>
      </c>
      <c r="U21" s="17">
        <v>0</v>
      </c>
      <c r="V21" s="18">
        <f>SUM(G21:U21)</f>
        <v>15320400</v>
      </c>
      <c r="W21" s="6"/>
      <c r="X21" s="6"/>
    </row>
    <row r="22" spans="1:24" s="7" customFormat="1" ht="110.25" outlineLevel="1">
      <c r="A22" s="34"/>
      <c r="B22" s="34"/>
      <c r="C22" s="34"/>
      <c r="D22" s="17" t="s">
        <v>59</v>
      </c>
      <c r="E22" s="17" t="s">
        <v>51</v>
      </c>
      <c r="F22" s="15" t="s">
        <v>43</v>
      </c>
      <c r="G22" s="17">
        <v>0</v>
      </c>
      <c r="H22" s="17">
        <v>0</v>
      </c>
      <c r="I22" s="17">
        <v>0</v>
      </c>
      <c r="J22" s="17">
        <v>6507600</v>
      </c>
      <c r="K22" s="17">
        <v>4143600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5946000</v>
      </c>
      <c r="T22" s="17">
        <v>0</v>
      </c>
      <c r="U22" s="17">
        <v>0</v>
      </c>
      <c r="V22" s="18">
        <f>SUM(G22:U22)</f>
        <v>16597200</v>
      </c>
      <c r="W22" s="6"/>
      <c r="X22" s="6"/>
    </row>
    <row r="23" spans="1:24" s="7" customFormat="1" ht="110.25" outlineLevel="1">
      <c r="A23" s="34"/>
      <c r="B23" s="33"/>
      <c r="C23" s="33"/>
      <c r="D23" s="17" t="s">
        <v>59</v>
      </c>
      <c r="E23" s="17" t="s">
        <v>52</v>
      </c>
      <c r="F23" s="15" t="s">
        <v>43</v>
      </c>
      <c r="G23" s="17">
        <v>1668000</v>
      </c>
      <c r="H23" s="17">
        <v>3914400</v>
      </c>
      <c r="I23" s="17">
        <v>0</v>
      </c>
      <c r="J23" s="17">
        <v>0</v>
      </c>
      <c r="K23" s="17">
        <v>0</v>
      </c>
      <c r="L23" s="17">
        <v>1654800</v>
      </c>
      <c r="M23" s="17">
        <v>4345200</v>
      </c>
      <c r="N23" s="17">
        <v>0</v>
      </c>
      <c r="O23" s="17">
        <v>0</v>
      </c>
      <c r="P23" s="17">
        <v>3732000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8">
        <f>SUM(G23:U23)</f>
        <v>15314400</v>
      </c>
      <c r="W23" s="6"/>
      <c r="X23" s="6"/>
    </row>
    <row r="24" spans="1:24" s="7" customFormat="1" ht="30.75" customHeight="1" outlineLevel="1">
      <c r="A24" s="10"/>
      <c r="B24" s="10" t="s">
        <v>37</v>
      </c>
      <c r="C24" s="10"/>
      <c r="D24" s="17"/>
      <c r="E24" s="10"/>
      <c r="F24" s="11"/>
      <c r="G24" s="10">
        <f>SUM(G20:G23)</f>
        <v>1670425</v>
      </c>
      <c r="H24" s="10">
        <f aca="true" t="shared" si="5" ref="H24:U24">SUM(H20:H23)</f>
        <v>3914840</v>
      </c>
      <c r="I24" s="10">
        <f t="shared" si="5"/>
        <v>2344800</v>
      </c>
      <c r="J24" s="10">
        <f t="shared" si="5"/>
        <v>6522697</v>
      </c>
      <c r="K24" s="10">
        <f t="shared" si="5"/>
        <v>4143766</v>
      </c>
      <c r="L24" s="10">
        <f t="shared" si="5"/>
        <v>1655340</v>
      </c>
      <c r="M24" s="10">
        <f t="shared" si="5"/>
        <v>4345834</v>
      </c>
      <c r="N24" s="10">
        <f t="shared" si="5"/>
        <v>3774000</v>
      </c>
      <c r="O24" s="10">
        <f t="shared" si="5"/>
        <v>0</v>
      </c>
      <c r="P24" s="10">
        <f t="shared" si="5"/>
        <v>3732166</v>
      </c>
      <c r="Q24" s="10">
        <f t="shared" si="5"/>
        <v>4763450</v>
      </c>
      <c r="R24" s="10">
        <f t="shared" si="5"/>
        <v>4450123</v>
      </c>
      <c r="S24" s="10">
        <f t="shared" si="5"/>
        <v>5952145</v>
      </c>
      <c r="T24" s="10">
        <f t="shared" si="5"/>
        <v>0</v>
      </c>
      <c r="U24" s="10">
        <f t="shared" si="5"/>
        <v>0</v>
      </c>
      <c r="V24" s="3">
        <f>SUM(V20:V23)</f>
        <v>47269586</v>
      </c>
      <c r="W24" s="6"/>
      <c r="X24" s="6"/>
    </row>
    <row r="25" spans="1:24" s="7" customFormat="1" ht="78.75" outlineLevel="1">
      <c r="A25" s="32" t="s">
        <v>68</v>
      </c>
      <c r="B25" s="32" t="s">
        <v>67</v>
      </c>
      <c r="C25" s="32" t="s">
        <v>67</v>
      </c>
      <c r="D25" s="17" t="s">
        <v>72</v>
      </c>
      <c r="E25" s="17" t="s">
        <v>73</v>
      </c>
      <c r="F25" s="15" t="s">
        <v>74</v>
      </c>
      <c r="G25" s="17">
        <v>0</v>
      </c>
      <c r="H25" s="17">
        <v>0</v>
      </c>
      <c r="I25" s="17">
        <v>55100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/>
      <c r="U25" s="17"/>
      <c r="V25" s="3"/>
      <c r="W25" s="6"/>
      <c r="X25" s="6"/>
    </row>
    <row r="26" spans="1:24" s="7" customFormat="1" ht="78.75" outlineLevel="1">
      <c r="A26" s="33"/>
      <c r="B26" s="33"/>
      <c r="C26" s="33"/>
      <c r="D26" s="17" t="s">
        <v>69</v>
      </c>
      <c r="E26" s="17" t="s">
        <v>70</v>
      </c>
      <c r="F26" s="15" t="s">
        <v>71</v>
      </c>
      <c r="G26" s="17">
        <v>275000</v>
      </c>
      <c r="H26" s="17">
        <v>150000</v>
      </c>
      <c r="I26" s="17">
        <v>0</v>
      </c>
      <c r="J26" s="17">
        <v>350000</v>
      </c>
      <c r="K26" s="17">
        <v>300000</v>
      </c>
      <c r="L26" s="17">
        <v>300000</v>
      </c>
      <c r="M26" s="17">
        <v>450000</v>
      </c>
      <c r="N26" s="17">
        <v>250000</v>
      </c>
      <c r="O26" s="17">
        <v>200000</v>
      </c>
      <c r="P26" s="17">
        <v>275000</v>
      </c>
      <c r="Q26" s="17">
        <v>425000</v>
      </c>
      <c r="R26" s="17">
        <v>275000</v>
      </c>
      <c r="S26" s="17">
        <v>300000</v>
      </c>
      <c r="T26" s="17"/>
      <c r="U26" s="17"/>
      <c r="V26" s="3"/>
      <c r="W26" s="6"/>
      <c r="X26" s="6"/>
    </row>
    <row r="27" spans="1:24" s="7" customFormat="1" ht="24" customHeight="1" outlineLevel="1">
      <c r="A27" s="24"/>
      <c r="B27" s="24" t="s">
        <v>75</v>
      </c>
      <c r="C27" s="24"/>
      <c r="D27" s="17"/>
      <c r="E27" s="17"/>
      <c r="F27" s="15"/>
      <c r="G27" s="10">
        <f>SUM(G25:G26)</f>
        <v>275000</v>
      </c>
      <c r="H27" s="10">
        <f aca="true" t="shared" si="6" ref="H27:V27">SUM(H25:H26)</f>
        <v>150000</v>
      </c>
      <c r="I27" s="10">
        <f t="shared" si="6"/>
        <v>55100</v>
      </c>
      <c r="J27" s="10">
        <f t="shared" si="6"/>
        <v>350000</v>
      </c>
      <c r="K27" s="10">
        <f t="shared" si="6"/>
        <v>300000</v>
      </c>
      <c r="L27" s="10">
        <f t="shared" si="6"/>
        <v>300000</v>
      </c>
      <c r="M27" s="10">
        <f t="shared" si="6"/>
        <v>450000</v>
      </c>
      <c r="N27" s="10">
        <f t="shared" si="6"/>
        <v>250000</v>
      </c>
      <c r="O27" s="10">
        <f t="shared" si="6"/>
        <v>200000</v>
      </c>
      <c r="P27" s="10">
        <f t="shared" si="6"/>
        <v>275000</v>
      </c>
      <c r="Q27" s="10">
        <f t="shared" si="6"/>
        <v>425000</v>
      </c>
      <c r="R27" s="10">
        <f t="shared" si="6"/>
        <v>275000</v>
      </c>
      <c r="S27" s="10">
        <f t="shared" si="6"/>
        <v>300000</v>
      </c>
      <c r="T27" s="17">
        <f t="shared" si="6"/>
        <v>0</v>
      </c>
      <c r="U27" s="17">
        <f t="shared" si="6"/>
        <v>0</v>
      </c>
      <c r="V27" s="17">
        <f t="shared" si="6"/>
        <v>0</v>
      </c>
      <c r="W27" s="6"/>
      <c r="X27" s="6"/>
    </row>
    <row r="28" spans="1:23" ht="52.5" customHeight="1">
      <c r="A28" s="3"/>
      <c r="B28" s="31" t="s">
        <v>28</v>
      </c>
      <c r="C28" s="10"/>
      <c r="D28" s="26"/>
      <c r="E28" s="18"/>
      <c r="F28" s="22"/>
      <c r="G28" s="25">
        <f>G14+G16+G19+G24+G27</f>
        <v>2312829</v>
      </c>
      <c r="H28" s="25">
        <f>H14+H16+H19+H24+H27</f>
        <v>5191974</v>
      </c>
      <c r="I28" s="25">
        <f>I14+I16+I19+I24+I27</f>
        <v>2945900</v>
      </c>
      <c r="J28" s="25">
        <f>J14+J16+J19+J24+J27</f>
        <v>7724314</v>
      </c>
      <c r="K28" s="25">
        <f>K14+K16+K19+K24+K27</f>
        <v>5488766</v>
      </c>
      <c r="L28" s="25">
        <f>L14+L16+L19+L24+L27</f>
        <v>3152340</v>
      </c>
      <c r="M28" s="25">
        <f>M14+M16+M19+M24+M27</f>
        <v>6560620</v>
      </c>
      <c r="N28" s="25">
        <f>N14+N16+N19+N24+N27</f>
        <v>4807000</v>
      </c>
      <c r="O28" s="25">
        <f>O14+O16+O19+O24+O27</f>
        <v>646000</v>
      </c>
      <c r="P28" s="25">
        <f>P14+P16+P19+P24+P27</f>
        <v>5052166</v>
      </c>
      <c r="Q28" s="25">
        <f>Q14+Q16+Q19+Q24+Q27</f>
        <v>6931450</v>
      </c>
      <c r="R28" s="25">
        <f>R14+R16+R19+R24+R27</f>
        <v>5529123</v>
      </c>
      <c r="S28" s="25">
        <f>S14+S16+S19+S24+S27</f>
        <v>7395376</v>
      </c>
      <c r="T28" s="25"/>
      <c r="U28" s="25"/>
      <c r="V28" s="25">
        <f>SUM(V14+V16+V19+V24)</f>
        <v>48984758</v>
      </c>
      <c r="W28" s="1">
        <f>SUM(G28:S28)</f>
        <v>63737858</v>
      </c>
    </row>
    <row r="29" spans="1:22" ht="15.75">
      <c r="A29" s="27"/>
      <c r="B29" s="27"/>
      <c r="C29" s="27"/>
      <c r="D29" s="27"/>
      <c r="E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</row>
    <row r="32" ht="15.75">
      <c r="X32" s="1">
        <f>95788+806000+60345</f>
        <v>962133</v>
      </c>
    </row>
    <row r="39" ht="15.75">
      <c r="W39" s="1">
        <v>1394883086</v>
      </c>
    </row>
    <row r="40" ht="15.75">
      <c r="W40" s="1">
        <v>491400</v>
      </c>
    </row>
    <row r="41" ht="15.75">
      <c r="W41" s="1">
        <v>1776000</v>
      </c>
    </row>
    <row r="42" spans="21:23" ht="15.75">
      <c r="U42" s="7"/>
      <c r="W42" s="1">
        <v>6700000</v>
      </c>
    </row>
    <row r="43" ht="15.75">
      <c r="W43" s="1">
        <v>8369400</v>
      </c>
    </row>
    <row r="44" spans="21:23" ht="15.75">
      <c r="U44" s="7"/>
      <c r="W44" s="1">
        <v>24935000</v>
      </c>
    </row>
    <row r="45" ht="15.75">
      <c r="W45" s="1">
        <v>6071850</v>
      </c>
    </row>
    <row r="46" spans="22:23" ht="15.75">
      <c r="V46" s="1"/>
      <c r="W46" s="1">
        <v>378000</v>
      </c>
    </row>
    <row r="47" spans="22:23" ht="15.75">
      <c r="V47" s="1"/>
      <c r="W47" s="1">
        <v>11700000</v>
      </c>
    </row>
    <row r="48" spans="21:23" ht="15.75">
      <c r="U48" s="7"/>
      <c r="V48" s="1"/>
      <c r="W48" s="1">
        <v>5607875</v>
      </c>
    </row>
    <row r="49" spans="22:23" ht="15.75">
      <c r="V49" s="1"/>
      <c r="W49" s="6">
        <f>SUM(W39:W48)</f>
        <v>1460912611</v>
      </c>
    </row>
    <row r="50" ht="15.75">
      <c r="V50" s="1"/>
    </row>
    <row r="51" ht="15.75">
      <c r="V51" s="1"/>
    </row>
    <row r="52" ht="15.75">
      <c r="V52" s="1"/>
    </row>
    <row r="53" spans="21:22" ht="15.75">
      <c r="U53" s="7"/>
      <c r="V53" s="1"/>
    </row>
    <row r="54" spans="21:22" ht="15.75">
      <c r="U54" s="7"/>
      <c r="V54" s="1"/>
    </row>
    <row r="55" spans="21:22" ht="15.75">
      <c r="U55" s="7"/>
      <c r="V55" s="1"/>
    </row>
    <row r="56" ht="15.75">
      <c r="V56" s="1"/>
    </row>
    <row r="57" spans="21:22" ht="15.75">
      <c r="U57" s="7"/>
      <c r="V57" s="1"/>
    </row>
    <row r="58" ht="15.75">
      <c r="V58" s="1"/>
    </row>
    <row r="60" ht="15.75">
      <c r="U60" s="7"/>
    </row>
    <row r="61" ht="15.75">
      <c r="U61" s="7"/>
    </row>
    <row r="67" ht="15.75">
      <c r="U67" s="7"/>
    </row>
    <row r="69" ht="15.75">
      <c r="U69" s="7"/>
    </row>
    <row r="70" ht="15.75">
      <c r="U70" s="7"/>
    </row>
    <row r="72" ht="15.75">
      <c r="V72" s="23"/>
    </row>
    <row r="73" ht="15.75">
      <c r="U73" s="7"/>
    </row>
    <row r="77" ht="15.75">
      <c r="U77" s="7"/>
    </row>
    <row r="81" ht="15.75">
      <c r="U81" s="7"/>
    </row>
    <row r="86" ht="15.75">
      <c r="V86" s="7"/>
    </row>
    <row r="89" ht="15.75">
      <c r="V89" s="7"/>
    </row>
    <row r="93" ht="15.75">
      <c r="V93" s="7"/>
    </row>
    <row r="97" ht="15.75">
      <c r="V97" s="7"/>
    </row>
    <row r="103" ht="15.75">
      <c r="V103" s="7"/>
    </row>
    <row r="110" ht="15.75">
      <c r="V110" s="7"/>
    </row>
    <row r="114" ht="15.75">
      <c r="X114" s="6"/>
    </row>
    <row r="117" ht="15.75">
      <c r="X117" s="6"/>
    </row>
    <row r="119" ht="15.75">
      <c r="X119" s="6"/>
    </row>
    <row r="122" ht="15.75">
      <c r="X122" s="6"/>
    </row>
    <row r="126" ht="15.75">
      <c r="X126" s="6"/>
    </row>
    <row r="129" ht="15.75">
      <c r="X129" s="6"/>
    </row>
    <row r="131" ht="15.75">
      <c r="X131" s="6"/>
    </row>
    <row r="139" ht="15.75">
      <c r="X139" s="6"/>
    </row>
    <row r="140" ht="15.75">
      <c r="X140" s="6"/>
    </row>
  </sheetData>
  <sheetProtection/>
  <mergeCells count="13">
    <mergeCell ref="B8:C8"/>
    <mergeCell ref="A11:A12"/>
    <mergeCell ref="A17:A18"/>
    <mergeCell ref="B17:B18"/>
    <mergeCell ref="C17:C18"/>
    <mergeCell ref="B11:B13"/>
    <mergeCell ref="A2:G2"/>
    <mergeCell ref="A25:A26"/>
    <mergeCell ref="B25:B26"/>
    <mergeCell ref="C25:C26"/>
    <mergeCell ref="B20:B23"/>
    <mergeCell ref="C20:C23"/>
    <mergeCell ref="A21:A23"/>
  </mergeCells>
  <printOptions horizontalCentered="1"/>
  <pageMargins left="0.16" right="0.24" top="0.22" bottom="0.2" header="0.16" footer="0.16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MEPMA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deo</dc:creator>
  <cp:keywords/>
  <dc:description/>
  <cp:lastModifiedBy>RAMAKRISHNA</cp:lastModifiedBy>
  <cp:lastPrinted>2015-01-21T11:38:39Z</cp:lastPrinted>
  <dcterms:created xsi:type="dcterms:W3CDTF">2009-11-27T05:54:38Z</dcterms:created>
  <dcterms:modified xsi:type="dcterms:W3CDTF">2015-01-21T11:44:59Z</dcterms:modified>
  <cp:category/>
  <cp:version/>
  <cp:contentType/>
  <cp:contentStatus/>
</cp:coreProperties>
</file>